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100" windowHeight="90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2" i="1" l="1"/>
  <c r="B12" i="1"/>
  <c r="K10" i="1"/>
  <c r="B10" i="1"/>
  <c r="K9" i="1"/>
  <c r="D9" i="1"/>
  <c r="K8" i="1"/>
  <c r="D8" i="1"/>
  <c r="D10" i="1" s="1"/>
  <c r="I7" i="1"/>
  <c r="K7" i="1" s="1"/>
  <c r="B7" i="1"/>
  <c r="D7" i="1" s="1"/>
  <c r="I6" i="1"/>
  <c r="I10" i="1" s="1"/>
  <c r="B6" i="1"/>
  <c r="I4" i="1"/>
  <c r="B4" i="1"/>
  <c r="I3" i="1"/>
  <c r="K3" i="1" s="1"/>
  <c r="K4" i="1" s="1"/>
  <c r="M12" i="1" s="1"/>
  <c r="D3" i="1"/>
  <c r="K2" i="1"/>
  <c r="D2" i="1"/>
  <c r="D4" i="1" s="1"/>
  <c r="F12" i="1" l="1"/>
  <c r="B14" i="1"/>
  <c r="D14" i="1"/>
  <c r="K14" i="1"/>
  <c r="I14" i="1"/>
</calcChain>
</file>

<file path=xl/sharedStrings.xml><?xml version="1.0" encoding="utf-8"?>
<sst xmlns="http://schemas.openxmlformats.org/spreadsheetml/2006/main" count="56" uniqueCount="19">
  <si>
    <t>Standard Stroke</t>
  </si>
  <si>
    <t>Stroker</t>
  </si>
  <si>
    <t>Bore</t>
  </si>
  <si>
    <t>in</t>
  </si>
  <si>
    <t>cm</t>
  </si>
  <si>
    <t>Stroke</t>
  </si>
  <si>
    <t>Dispacemnet</t>
  </si>
  <si>
    <t>cu in</t>
  </si>
  <si>
    <t>cc</t>
  </si>
  <si>
    <t>Head Volume</t>
  </si>
  <si>
    <t>Fire Ring</t>
  </si>
  <si>
    <t>Piston Potrusion</t>
  </si>
  <si>
    <t>Gasket Thickness</t>
  </si>
  <si>
    <t>Total Head Volume</t>
  </si>
  <si>
    <t>Piston Chamber Volume</t>
  </si>
  <si>
    <t xml:space="preserve">Compression Ratio </t>
  </si>
  <si>
    <t>:1</t>
  </si>
  <si>
    <t>Yellow Cells are input Cells</t>
  </si>
  <si>
    <t>Green Cells are result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</si>
</sst>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0" fillId="2" borderId="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2" borderId="4" xfId="0" applyNumberFormat="1" applyFill="1" applyBorder="1" applyProtection="1">
      <protection locked="0"/>
    </xf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4" xfId="0" applyBorder="1"/>
    <xf numFmtId="2" fontId="0" fillId="2" borderId="6" xfId="0" applyNumberForma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6" xfId="0" applyNumberFormat="1" applyFill="1" applyBorder="1"/>
    <xf numFmtId="2" fontId="0" fillId="3" borderId="7" xfId="0" applyNumberFormat="1" applyFill="1" applyBorder="1"/>
    <xf numFmtId="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I2" sqref="I2"/>
    </sheetView>
  </sheetViews>
  <sheetFormatPr defaultRowHeight="14.4" x14ac:dyDescent="0.3"/>
  <cols>
    <col min="1" max="1" width="21" customWidth="1"/>
    <col min="2" max="2" width="6.5546875" style="1" customWidth="1"/>
    <col min="3" max="3" width="5.5546875" customWidth="1"/>
    <col min="4" max="4" width="7.33203125" style="2" customWidth="1"/>
    <col min="5" max="5" width="3.77734375" customWidth="1"/>
    <col min="6" max="6" width="6.21875" customWidth="1"/>
    <col min="7" max="7" width="3.44140625" customWidth="1"/>
    <col min="9" max="9" width="7.88671875" style="1" customWidth="1"/>
    <col min="10" max="10" width="5.21875" customWidth="1"/>
    <col min="11" max="11" width="7.6640625" style="2" customWidth="1"/>
    <col min="12" max="12" width="3.88671875" customWidth="1"/>
    <col min="13" max="13" width="6.44140625" customWidth="1"/>
    <col min="14" max="14" width="3.21875" customWidth="1"/>
  </cols>
  <sheetData>
    <row r="1" spans="1:14" ht="15" thickBot="1" x14ac:dyDescent="0.35">
      <c r="A1" t="s">
        <v>0</v>
      </c>
      <c r="H1" s="1" t="s">
        <v>1</v>
      </c>
    </row>
    <row r="2" spans="1:14" ht="15" thickTop="1" x14ac:dyDescent="0.3">
      <c r="A2" t="s">
        <v>2</v>
      </c>
      <c r="B2" s="6">
        <v>4.0599999999999996</v>
      </c>
      <c r="C2" s="7" t="s">
        <v>3</v>
      </c>
      <c r="D2" s="8">
        <f>B2*2.54</f>
        <v>10.312399999999998</v>
      </c>
      <c r="E2" s="9" t="s">
        <v>4</v>
      </c>
      <c r="I2" s="6">
        <v>4.0999999999999996</v>
      </c>
      <c r="J2" s="7" t="s">
        <v>3</v>
      </c>
      <c r="K2" s="8">
        <f>I2*2.54</f>
        <v>10.414</v>
      </c>
      <c r="L2" s="9" t="s">
        <v>4</v>
      </c>
    </row>
    <row r="3" spans="1:14" x14ac:dyDescent="0.3">
      <c r="A3" t="s">
        <v>5</v>
      </c>
      <c r="B3" s="10">
        <v>3.9</v>
      </c>
      <c r="C3" s="3" t="s">
        <v>3</v>
      </c>
      <c r="D3" s="4">
        <f>B3*2.54</f>
        <v>9.9060000000000006</v>
      </c>
      <c r="E3" s="11" t="s">
        <v>4</v>
      </c>
      <c r="I3" s="10">
        <f>3.9+0.25</f>
        <v>4.1500000000000004</v>
      </c>
      <c r="J3" s="3" t="s">
        <v>3</v>
      </c>
      <c r="K3" s="4">
        <f>I3*2.54</f>
        <v>10.541</v>
      </c>
      <c r="L3" s="11" t="s">
        <v>4</v>
      </c>
    </row>
    <row r="4" spans="1:14" x14ac:dyDescent="0.3">
      <c r="A4" t="s">
        <v>6</v>
      </c>
      <c r="B4" s="10">
        <f>(B2/2)^2*PI()*B3</f>
        <v>50.490137748094881</v>
      </c>
      <c r="C4" s="3" t="s">
        <v>7</v>
      </c>
      <c r="D4" s="4">
        <f>(D2/2)^2*PI()*D3</f>
        <v>827.38511864684676</v>
      </c>
      <c r="E4" s="11" t="s">
        <v>8</v>
      </c>
      <c r="I4" s="10">
        <f>(I2/2)^2*PI()*I3</f>
        <v>54.79055397585109</v>
      </c>
      <c r="J4" s="3" t="s">
        <v>7</v>
      </c>
      <c r="K4" s="4">
        <f>(K2/2)^2*PI()*K3</f>
        <v>897.85631459772617</v>
      </c>
      <c r="L4" s="11" t="s">
        <v>8</v>
      </c>
    </row>
    <row r="5" spans="1:14" x14ac:dyDescent="0.3">
      <c r="B5" s="10"/>
      <c r="C5" s="3"/>
      <c r="D5" s="4"/>
      <c r="E5" s="11"/>
      <c r="I5" s="10"/>
      <c r="J5" s="3"/>
      <c r="K5" s="4"/>
      <c r="L5" s="11"/>
    </row>
    <row r="6" spans="1:14" x14ac:dyDescent="0.3">
      <c r="A6" t="s">
        <v>9</v>
      </c>
      <c r="B6" s="10">
        <f>D6/2.54^3</f>
        <v>0.24409497637892916</v>
      </c>
      <c r="C6" s="3" t="s">
        <v>7</v>
      </c>
      <c r="D6" s="4">
        <v>4</v>
      </c>
      <c r="E6" s="11" t="s">
        <v>8</v>
      </c>
      <c r="I6" s="10">
        <f>K6/2.54^3</f>
        <v>0.24409497637892916</v>
      </c>
      <c r="J6" s="3" t="s">
        <v>7</v>
      </c>
      <c r="K6" s="4">
        <v>4</v>
      </c>
      <c r="L6" s="11" t="s">
        <v>8</v>
      </c>
    </row>
    <row r="7" spans="1:14" x14ac:dyDescent="0.3">
      <c r="A7" t="s">
        <v>10</v>
      </c>
      <c r="B7" s="10">
        <f>((B2/2)^2-((B2-0.03)/2)^2)*PI()*0.4</f>
        <v>7.6246453702624048E-2</v>
      </c>
      <c r="C7" s="3" t="s">
        <v>7</v>
      </c>
      <c r="D7" s="4">
        <f>B7*2.54^3</f>
        <v>1.2494555165979371</v>
      </c>
      <c r="E7" s="11"/>
      <c r="I7" s="10">
        <f>((I2/2)^2-((I2-0.03)/2)^2)*PI()*0.4</f>
        <v>7.7000435939487188E-2</v>
      </c>
      <c r="J7" s="3" t="s">
        <v>7</v>
      </c>
      <c r="K7" s="4">
        <f>I7*2.54^3</f>
        <v>1.2618110717682767</v>
      </c>
      <c r="L7" s="11"/>
    </row>
    <row r="8" spans="1:14" x14ac:dyDescent="0.3">
      <c r="A8" t="s">
        <v>11</v>
      </c>
      <c r="B8" s="12">
        <v>0.02</v>
      </c>
      <c r="C8" s="3" t="s">
        <v>3</v>
      </c>
      <c r="D8" s="4">
        <f>B8*2.54</f>
        <v>5.0800000000000005E-2</v>
      </c>
      <c r="E8" s="11" t="s">
        <v>4</v>
      </c>
      <c r="I8" s="12">
        <v>1.0999999999999999E-2</v>
      </c>
      <c r="J8" s="3" t="s">
        <v>3</v>
      </c>
      <c r="K8" s="4">
        <f>I8*2.54</f>
        <v>2.794E-2</v>
      </c>
      <c r="L8" s="11" t="s">
        <v>4</v>
      </c>
    </row>
    <row r="9" spans="1:14" x14ac:dyDescent="0.3">
      <c r="A9" t="s">
        <v>12</v>
      </c>
      <c r="B9" s="12">
        <v>3.9E-2</v>
      </c>
      <c r="C9" s="3" t="s">
        <v>3</v>
      </c>
      <c r="D9" s="4">
        <f>B9*2.54</f>
        <v>9.9059999999999995E-2</v>
      </c>
      <c r="E9" s="11" t="s">
        <v>4</v>
      </c>
      <c r="I9" s="12">
        <v>3.9E-2</v>
      </c>
      <c r="J9" s="3" t="s">
        <v>3</v>
      </c>
      <c r="K9" s="4">
        <f>I9*2.54</f>
        <v>9.9059999999999995E-2</v>
      </c>
      <c r="L9" s="11" t="s">
        <v>4</v>
      </c>
    </row>
    <row r="10" spans="1:14" x14ac:dyDescent="0.3">
      <c r="A10" t="s">
        <v>13</v>
      </c>
      <c r="B10" s="10">
        <f>B6+(B9-B8)*(B2/2)^2*PI()</f>
        <v>0.49007257053631448</v>
      </c>
      <c r="C10" s="3" t="s">
        <v>7</v>
      </c>
      <c r="D10" s="4">
        <f>D6+(D9-D8)*(D2/2)^2*PI()</f>
        <v>8.0308505780230988</v>
      </c>
      <c r="E10" s="11" t="s">
        <v>8</v>
      </c>
      <c r="I10" s="10">
        <f>I6+(I9-I8)*(I2/2)^2*PI()</f>
        <v>0.61376618392684013</v>
      </c>
      <c r="J10" s="3" t="s">
        <v>7</v>
      </c>
      <c r="K10" s="4">
        <f>K6+(K9-K8)*(K2/2)^2*PI()</f>
        <v>10.057825737044897</v>
      </c>
      <c r="L10" s="11" t="s">
        <v>8</v>
      </c>
    </row>
    <row r="11" spans="1:14" ht="15" thickBot="1" x14ac:dyDescent="0.35">
      <c r="B11" s="10"/>
      <c r="C11" s="3"/>
      <c r="D11" s="4"/>
      <c r="E11" s="11"/>
      <c r="I11" s="10"/>
      <c r="J11" s="3"/>
      <c r="K11" s="4"/>
      <c r="L11" s="11"/>
    </row>
    <row r="12" spans="1:14" ht="15" thickTop="1" x14ac:dyDescent="0.3">
      <c r="A12" t="s">
        <v>14</v>
      </c>
      <c r="B12" s="10">
        <f>D12/2.54^3</f>
        <v>2.5629972519787563</v>
      </c>
      <c r="C12" s="3" t="s">
        <v>7</v>
      </c>
      <c r="D12" s="5">
        <v>42</v>
      </c>
      <c r="E12" s="13" t="s">
        <v>8</v>
      </c>
      <c r="F12" s="22">
        <f>D4/(F14-1)-D10</f>
        <v>42.113702067240339</v>
      </c>
      <c r="G12" s="9" t="s">
        <v>8</v>
      </c>
      <c r="I12" s="10">
        <f>K12/2.54^3</f>
        <v>2.7765803563103191</v>
      </c>
      <c r="J12" s="3" t="s">
        <v>7</v>
      </c>
      <c r="K12" s="5">
        <v>45.5</v>
      </c>
      <c r="L12" s="13" t="s">
        <v>8</v>
      </c>
      <c r="M12" s="22">
        <f>K4/(M14-1)-K10</f>
        <v>46.058193925312992</v>
      </c>
      <c r="N12" s="9" t="s">
        <v>8</v>
      </c>
    </row>
    <row r="13" spans="1:14" x14ac:dyDescent="0.3">
      <c r="B13" s="10"/>
      <c r="C13" s="3"/>
      <c r="D13" s="4"/>
      <c r="E13" s="11"/>
      <c r="F13" s="16"/>
      <c r="G13" s="11"/>
      <c r="I13" s="10"/>
      <c r="J13" s="3"/>
      <c r="K13" s="4"/>
      <c r="L13" s="11"/>
      <c r="M13" s="16"/>
      <c r="N13" s="11"/>
    </row>
    <row r="14" spans="1:14" s="2" customFormat="1" ht="15" thickBot="1" x14ac:dyDescent="0.35">
      <c r="A14" s="2" t="s">
        <v>15</v>
      </c>
      <c r="B14" s="20">
        <f>(B12+B10+B4)/(B12+B10)</f>
        <v>17.537498545153447</v>
      </c>
      <c r="C14" s="14" t="s">
        <v>16</v>
      </c>
      <c r="D14" s="21">
        <f>(D12+D10+D4)/(D12+D10)</f>
        <v>17.537498545153451</v>
      </c>
      <c r="E14" s="15" t="s">
        <v>16</v>
      </c>
      <c r="F14" s="17">
        <v>17.5</v>
      </c>
      <c r="G14" s="15" t="s">
        <v>16</v>
      </c>
      <c r="I14" s="20">
        <f>(I12+I10+I4)/(I12+I10)</f>
        <v>17.160753281585905</v>
      </c>
      <c r="J14" s="14" t="s">
        <v>16</v>
      </c>
      <c r="K14" s="21">
        <f>(K12+K10+K4)/(K12+K10)</f>
        <v>17.160753281585908</v>
      </c>
      <c r="L14" s="15" t="s">
        <v>16</v>
      </c>
      <c r="M14" s="17">
        <v>17</v>
      </c>
      <c r="N14" s="15" t="s">
        <v>16</v>
      </c>
    </row>
    <row r="15" spans="1:14" ht="15" thickTop="1" x14ac:dyDescent="0.3"/>
    <row r="17" spans="1:14" x14ac:dyDescent="0.3">
      <c r="A17" s="18" t="s">
        <v>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3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</sheetData>
  <sheetProtection selectLockedCells="1"/>
  <mergeCells count="2">
    <mergeCell ref="A17:N17"/>
    <mergeCell ref="A18:N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McElravy</dc:creator>
  <cp:lastModifiedBy>Jonathan McElravy</cp:lastModifiedBy>
  <dcterms:created xsi:type="dcterms:W3CDTF">2013-07-07T20:09:36Z</dcterms:created>
  <dcterms:modified xsi:type="dcterms:W3CDTF">2013-07-07T20:32:09Z</dcterms:modified>
</cp:coreProperties>
</file>